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landisj\Downloads\"/>
    </mc:Choice>
  </mc:AlternateContent>
  <xr:revisionPtr revIDLastSave="0" documentId="8_{FE6846ED-9306-4E2C-A3B2-F31E49ADB0F0}"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definedNames>
    <definedName name="_xlnm.Print_Area" localSheetId="0">Sheet1!$A$1:$G$40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 l="1"/>
  <c r="D8" i="1" s="1"/>
  <c r="E8" i="1" s="1"/>
  <c r="F8" i="1" s="1"/>
  <c r="G8" i="1" s="1"/>
  <c r="C7" i="1"/>
  <c r="D7" i="1" s="1"/>
  <c r="E7" i="1" s="1"/>
  <c r="F7" i="1" s="1"/>
  <c r="G7" i="1" s="1"/>
  <c r="B28" i="1" l="1"/>
  <c r="C27" i="1"/>
  <c r="D27" i="1" s="1"/>
  <c r="E27" i="1" s="1"/>
  <c r="F27" i="1" s="1"/>
  <c r="G27" i="1" s="1"/>
  <c r="C26" i="1"/>
  <c r="D26" i="1" s="1"/>
  <c r="E26" i="1" s="1"/>
  <c r="F26" i="1" s="1"/>
  <c r="G26" i="1" s="1"/>
  <c r="C25" i="1"/>
  <c r="C28" i="1" l="1"/>
  <c r="D25" i="1"/>
  <c r="D28" i="1" s="1"/>
  <c r="C16" i="1"/>
  <c r="D16" i="1" s="1"/>
  <c r="E16" i="1" s="1"/>
  <c r="F16" i="1" s="1"/>
  <c r="G16" i="1" s="1"/>
  <c r="C15" i="1"/>
  <c r="D15" i="1" s="1"/>
  <c r="E15" i="1" s="1"/>
  <c r="F15" i="1" s="1"/>
  <c r="G15" i="1" s="1"/>
  <c r="C14" i="1"/>
  <c r="D14" i="1" s="1"/>
  <c r="B17" i="1"/>
  <c r="B10" i="1"/>
  <c r="B19" i="1" s="1"/>
  <c r="B32" i="1" l="1"/>
  <c r="B30" i="1"/>
  <c r="E25" i="1"/>
  <c r="E28" i="1" s="1"/>
  <c r="B21" i="1"/>
  <c r="E14" i="1"/>
  <c r="D17" i="1"/>
  <c r="C17" i="1"/>
  <c r="D10" i="1"/>
  <c r="C10" i="1"/>
  <c r="E10" i="1" l="1"/>
  <c r="E32" i="1" s="1"/>
  <c r="C19" i="1"/>
  <c r="C32" i="1"/>
  <c r="C30" i="1"/>
  <c r="D30" i="1"/>
  <c r="D32" i="1"/>
  <c r="F25" i="1"/>
  <c r="F28" i="1" s="1"/>
  <c r="F14" i="1"/>
  <c r="E17" i="1"/>
  <c r="G10" i="1"/>
  <c r="F10" i="1"/>
  <c r="C21" i="1"/>
  <c r="D21" i="1"/>
  <c r="D19" i="1"/>
  <c r="E19" i="1" l="1"/>
  <c r="E21" i="1"/>
  <c r="E30" i="1"/>
  <c r="F32" i="1"/>
  <c r="F30" i="1"/>
  <c r="G25" i="1"/>
  <c r="G28" i="1" s="1"/>
  <c r="G32" i="1" s="1"/>
  <c r="G14" i="1"/>
  <c r="G17" i="1" s="1"/>
  <c r="G21" i="1" s="1"/>
  <c r="F17" i="1"/>
  <c r="F21" i="1" s="1"/>
  <c r="F19" i="1"/>
  <c r="G30" i="1" l="1"/>
  <c r="G19" i="1"/>
</calcChain>
</file>

<file path=xl/sharedStrings.xml><?xml version="1.0" encoding="utf-8"?>
<sst xmlns="http://schemas.openxmlformats.org/spreadsheetml/2006/main" count="35" uniqueCount="25">
  <si>
    <t>Office of Sponsored Programs/Contract &amp; Grant Administration</t>
  </si>
  <si>
    <t>Health:</t>
  </si>
  <si>
    <t xml:space="preserve">   Fall</t>
  </si>
  <si>
    <t xml:space="preserve">   Spring</t>
  </si>
  <si>
    <t xml:space="preserve">   Summer</t>
  </si>
  <si>
    <t>Health Total</t>
  </si>
  <si>
    <t>Tuition &amp; Fees:</t>
  </si>
  <si>
    <t>Tuition &amp; Fees Total</t>
  </si>
  <si>
    <t>9 Month Total Costs</t>
  </si>
  <si>
    <t>12 Month Total Costs</t>
  </si>
  <si>
    <r>
      <t>FICA Note</t>
    </r>
    <r>
      <rPr>
        <sz val="10"/>
        <rFont val="Arial"/>
      </rPr>
      <t xml:space="preserve"> - Graduate Assistant's enrolled for less than 5 credits for Master's level or 3 credits for Doctoral level will be assessed 7.65% FICA/Medicare in addition to the above charges.  </t>
    </r>
  </si>
  <si>
    <t>Graduate Assistant Fringe - Tuition &amp; Health Components</t>
  </si>
  <si>
    <t>The Tuition and Health benefits will be charged on a bi-weekly basis. Tuition and Fees will be charged to object code 6230 and Health will be charged to object code 6516.  The above amounts will be applied to all Grads regardless of percent employment (1/4, 1/2 or 3/4).  Awards using MSU's negotiated F&amp;A rates will not be charged F&amp;A on the tuition portion.</t>
  </si>
  <si>
    <t>2021-2022</t>
  </si>
  <si>
    <t>MSU-HRD offers Summer-only stipend-only no-tuition Research Graduate Assistantships for qualifying individuals.  Contact MSU-HRD for further details at 517-353-4434.</t>
  </si>
  <si>
    <t>2022-2023</t>
  </si>
  <si>
    <t>Engineering Grad Students</t>
  </si>
  <si>
    <t>Grad Students (Excluding Engineering)</t>
  </si>
  <si>
    <t>2023-2024</t>
  </si>
  <si>
    <t>2024-2025</t>
  </si>
  <si>
    <r>
      <rPr>
        <b/>
        <sz val="10"/>
        <rFont val="Arial"/>
        <family val="2"/>
      </rPr>
      <t>ACA Note</t>
    </r>
    <r>
      <rPr>
        <sz val="10"/>
        <rFont val="Arial"/>
        <family val="2"/>
      </rPr>
      <t xml:space="preserve"> - Graduate Assistants who have a 3/4 time appointment and are enrolled in the Consumer Driven Health Plan (CDHP) insurance which is offered due to ACA requirements (in addition to the student health insurance ) will need an </t>
    </r>
    <r>
      <rPr>
        <b/>
        <sz val="10"/>
        <rFont val="Arial"/>
        <family val="2"/>
      </rPr>
      <t>additional</t>
    </r>
    <r>
      <rPr>
        <sz val="10"/>
        <rFont val="Arial"/>
        <family val="2"/>
      </rPr>
      <t xml:space="preserve"> $428.57/month budgeted.  This cost should be included in the "other" category of your budget. </t>
    </r>
  </si>
  <si>
    <t>2025-2026</t>
  </si>
  <si>
    <t>Estimated for the Period of 8/16/2021 through 8/15/2027*</t>
  </si>
  <si>
    <t>2026-2027</t>
  </si>
  <si>
    <t>* Assumes increases of 5.0% per year for health and 4.0% per year for graduate tuition.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</si>
</sst>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7" x14ac:knownFonts="1">
    <font>
      <sz val="11"/>
      <color theme="1"/>
      <name val="Calibri"/>
      <family val="2"/>
      <scheme val="minor"/>
    </font>
    <font>
      <sz val="10"/>
      <name val="Arial"/>
    </font>
    <font>
      <b/>
      <sz val="10"/>
      <name val="Arial"/>
      <family val="2"/>
    </font>
    <font>
      <sz val="10"/>
      <name val="Arial"/>
      <family val="2"/>
    </font>
    <font>
      <sz val="11"/>
      <color theme="1"/>
      <name val="Calibri"/>
      <family val="2"/>
      <scheme val="minor"/>
    </font>
    <font>
      <b/>
      <sz val="12"/>
      <name val="Arial"/>
      <family val="2"/>
    </font>
    <font>
      <u/>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s>
  <borders count="13">
    <border>
      <left/>
      <right/>
      <top/>
      <bottom/>
      <diagonal/>
    </border>
    <border>
      <left/>
      <right/>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62">
    <xf numFmtId="0" fontId="0" fillId="0" borderId="0" xfId="0"/>
    <xf numFmtId="0" fontId="1" fillId="0" borderId="0" xfId="1"/>
    <xf numFmtId="0" fontId="2" fillId="0" borderId="0" xfId="1" applyFont="1"/>
    <xf numFmtId="0" fontId="1" fillId="0" borderId="0" xfId="1" applyAlignment="1">
      <alignment vertical="center"/>
    </xf>
    <xf numFmtId="0" fontId="2" fillId="0" borderId="0" xfId="1" applyFont="1" applyAlignment="1">
      <alignment horizontal="center" vertical="center"/>
    </xf>
    <xf numFmtId="164" fontId="1" fillId="0" borderId="0" xfId="3" applyNumberFormat="1" applyFont="1"/>
    <xf numFmtId="164" fontId="1" fillId="0" borderId="0" xfId="1" applyNumberFormat="1"/>
    <xf numFmtId="164" fontId="1" fillId="0" borderId="1" xfId="1" applyNumberFormat="1" applyBorder="1"/>
    <xf numFmtId="164" fontId="2" fillId="0" borderId="0" xfId="3" applyNumberFormat="1" applyFont="1" applyAlignment="1">
      <alignment vertical="center"/>
    </xf>
    <xf numFmtId="0" fontId="2" fillId="0" borderId="1" xfId="1" applyFont="1" applyBorder="1" applyAlignment="1">
      <alignment horizontal="center" vertical="center" wrapText="1"/>
    </xf>
    <xf numFmtId="0" fontId="3" fillId="0" borderId="0" xfId="1" applyFont="1" applyFill="1" applyAlignment="1">
      <alignment horizontal="left" vertical="center" wrapText="1"/>
    </xf>
    <xf numFmtId="164" fontId="2" fillId="0" borderId="0" xfId="3" applyNumberFormat="1" applyFont="1" applyBorder="1" applyAlignment="1">
      <alignment vertical="center"/>
    </xf>
    <xf numFmtId="0" fontId="2" fillId="0" borderId="0" xfId="1" applyFont="1" applyBorder="1" applyAlignment="1">
      <alignment horizontal="center" vertical="center"/>
    </xf>
    <xf numFmtId="0" fontId="2" fillId="2" borderId="6" xfId="1" applyFont="1" applyFill="1" applyBorder="1"/>
    <xf numFmtId="164" fontId="1" fillId="2" borderId="0" xfId="1" applyNumberFormat="1" applyFill="1" applyBorder="1"/>
    <xf numFmtId="164" fontId="1" fillId="2" borderId="7" xfId="1" applyNumberFormat="1" applyFill="1" applyBorder="1"/>
    <xf numFmtId="0" fontId="1" fillId="2" borderId="6" xfId="1" applyFill="1" applyBorder="1"/>
    <xf numFmtId="164" fontId="1" fillId="2" borderId="0" xfId="3" applyNumberFormat="1" applyFont="1" applyFill="1" applyBorder="1"/>
    <xf numFmtId="164" fontId="1" fillId="2" borderId="7" xfId="3" applyNumberFormat="1" applyFont="1" applyFill="1" applyBorder="1"/>
    <xf numFmtId="164" fontId="1" fillId="2" borderId="1" xfId="1" applyNumberFormat="1" applyFill="1" applyBorder="1"/>
    <xf numFmtId="164" fontId="1" fillId="2" borderId="1" xfId="3" applyNumberFormat="1" applyFont="1" applyFill="1" applyBorder="1"/>
    <xf numFmtId="164" fontId="1" fillId="2" borderId="8" xfId="3" applyNumberFormat="1" applyFont="1" applyFill="1" applyBorder="1"/>
    <xf numFmtId="0" fontId="2" fillId="2" borderId="6" xfId="1" applyFont="1" applyFill="1" applyBorder="1" applyAlignment="1">
      <alignment horizontal="center" vertical="center"/>
    </xf>
    <xf numFmtId="164" fontId="2" fillId="2" borderId="0" xfId="3" applyNumberFormat="1" applyFont="1" applyFill="1" applyBorder="1" applyAlignment="1">
      <alignment vertical="center"/>
    </xf>
    <xf numFmtId="164" fontId="2" fillId="2" borderId="7" xfId="3" applyNumberFormat="1" applyFont="1" applyFill="1" applyBorder="1" applyAlignment="1">
      <alignment vertical="center"/>
    </xf>
    <xf numFmtId="164" fontId="2" fillId="2" borderId="0" xfId="3" applyNumberFormat="1" applyFont="1" applyFill="1" applyBorder="1"/>
    <xf numFmtId="164" fontId="2" fillId="2" borderId="7" xfId="3" applyNumberFormat="1" applyFont="1" applyFill="1" applyBorder="1"/>
    <xf numFmtId="164" fontId="2" fillId="2" borderId="2" xfId="3" applyNumberFormat="1" applyFont="1" applyFill="1" applyBorder="1" applyAlignment="1">
      <alignment vertical="center"/>
    </xf>
    <xf numFmtId="164" fontId="2" fillId="2" borderId="9" xfId="3" applyNumberFormat="1" applyFont="1" applyFill="1" applyBorder="1" applyAlignment="1">
      <alignment vertical="center"/>
    </xf>
    <xf numFmtId="0" fontId="2" fillId="2" borderId="10" xfId="1" applyFont="1" applyFill="1" applyBorder="1" applyAlignment="1">
      <alignment horizontal="center" vertical="center"/>
    </xf>
    <xf numFmtId="164" fontId="2" fillId="2" borderId="11" xfId="3" applyNumberFormat="1" applyFont="1" applyFill="1" applyBorder="1" applyAlignment="1">
      <alignment vertical="center"/>
    </xf>
    <xf numFmtId="0" fontId="2" fillId="3" borderId="6" xfId="1" applyFont="1" applyFill="1" applyBorder="1"/>
    <xf numFmtId="164" fontId="1" fillId="3" borderId="0" xfId="1" applyNumberFormat="1" applyFill="1" applyBorder="1"/>
    <xf numFmtId="164" fontId="1" fillId="3" borderId="7" xfId="1" applyNumberFormat="1" applyFill="1" applyBorder="1"/>
    <xf numFmtId="0" fontId="1" fillId="3" borderId="6" xfId="1" applyFill="1" applyBorder="1"/>
    <xf numFmtId="164" fontId="1" fillId="3" borderId="0" xfId="3" applyNumberFormat="1" applyFont="1" applyFill="1" applyBorder="1"/>
    <xf numFmtId="164" fontId="1" fillId="3" borderId="7" xfId="3" applyNumberFormat="1" applyFont="1" applyFill="1" applyBorder="1"/>
    <xf numFmtId="164" fontId="1" fillId="3" borderId="1" xfId="1" applyNumberFormat="1" applyFill="1" applyBorder="1"/>
    <xf numFmtId="164" fontId="1" fillId="3" borderId="1" xfId="3" applyNumberFormat="1" applyFont="1" applyFill="1" applyBorder="1"/>
    <xf numFmtId="164" fontId="1" fillId="3" borderId="8" xfId="3" applyNumberFormat="1" applyFont="1" applyFill="1" applyBorder="1"/>
    <xf numFmtId="0" fontId="2" fillId="3" borderId="6" xfId="1" applyFont="1" applyFill="1" applyBorder="1" applyAlignment="1">
      <alignment horizontal="center" vertical="center"/>
    </xf>
    <xf numFmtId="164" fontId="2" fillId="3" borderId="0" xfId="3" applyNumberFormat="1" applyFont="1" applyFill="1" applyBorder="1" applyAlignment="1">
      <alignment vertical="center"/>
    </xf>
    <xf numFmtId="164" fontId="2" fillId="3" borderId="7" xfId="3" applyNumberFormat="1" applyFont="1" applyFill="1" applyBorder="1" applyAlignment="1">
      <alignment vertical="center"/>
    </xf>
    <xf numFmtId="164" fontId="2" fillId="3" borderId="0" xfId="3" applyNumberFormat="1" applyFont="1" applyFill="1" applyBorder="1"/>
    <xf numFmtId="164" fontId="2" fillId="3" borderId="7" xfId="3" applyNumberFormat="1" applyFont="1" applyFill="1" applyBorder="1"/>
    <xf numFmtId="164" fontId="2" fillId="3" borderId="2" xfId="3" applyNumberFormat="1" applyFont="1" applyFill="1" applyBorder="1" applyAlignment="1">
      <alignment vertical="center"/>
    </xf>
    <xf numFmtId="164" fontId="2" fillId="3" borderId="9" xfId="3" applyNumberFormat="1" applyFont="1" applyFill="1" applyBorder="1" applyAlignment="1">
      <alignment vertical="center"/>
    </xf>
    <xf numFmtId="0" fontId="2" fillId="3" borderId="10" xfId="1" applyFont="1" applyFill="1" applyBorder="1" applyAlignment="1">
      <alignment horizontal="center" vertical="center"/>
    </xf>
    <xf numFmtId="164" fontId="2" fillId="3" borderId="11" xfId="3" applyNumberFormat="1" applyFont="1" applyFill="1" applyBorder="1" applyAlignment="1">
      <alignment vertical="center"/>
    </xf>
    <xf numFmtId="164" fontId="2" fillId="3" borderId="12" xfId="3" applyNumberFormat="1" applyFont="1" applyFill="1" applyBorder="1" applyAlignment="1">
      <alignment vertical="center"/>
    </xf>
    <xf numFmtId="0" fontId="6" fillId="0" borderId="0" xfId="0" applyFont="1"/>
    <xf numFmtId="0" fontId="4" fillId="0" borderId="0" xfId="0" applyFont="1"/>
    <xf numFmtId="0" fontId="3" fillId="0" borderId="0" xfId="1" applyFont="1" applyFill="1" applyAlignment="1">
      <alignment horizontal="left" vertical="center" wrapText="1"/>
    </xf>
    <xf numFmtId="0" fontId="2" fillId="0" borderId="0" xfId="1" applyFont="1" applyFill="1" applyAlignment="1">
      <alignment horizontal="left" vertical="center" wrapText="1"/>
    </xf>
    <xf numFmtId="0" fontId="1" fillId="0" borderId="0" xfId="1" applyFill="1" applyAlignment="1">
      <alignment horizontal="left" vertical="center" wrapText="1"/>
    </xf>
    <xf numFmtId="0" fontId="2" fillId="0" borderId="0" xfId="1" applyFont="1" applyAlignment="1">
      <alignment horizontal="center"/>
    </xf>
    <xf numFmtId="0" fontId="5" fillId="3" borderId="3" xfId="1" applyFont="1" applyFill="1" applyBorder="1" applyAlignment="1">
      <alignment horizontal="center"/>
    </xf>
    <xf numFmtId="0" fontId="5" fillId="3" borderId="4" xfId="1" applyFont="1" applyFill="1" applyBorder="1" applyAlignment="1">
      <alignment horizontal="center"/>
    </xf>
    <xf numFmtId="0" fontId="5" fillId="3" borderId="5" xfId="1" applyFont="1" applyFill="1" applyBorder="1" applyAlignment="1">
      <alignment horizontal="center"/>
    </xf>
    <xf numFmtId="0" fontId="5" fillId="2" borderId="3" xfId="1" applyFont="1" applyFill="1" applyBorder="1" applyAlignment="1">
      <alignment horizontal="center"/>
    </xf>
    <xf numFmtId="0" fontId="5" fillId="2" borderId="4" xfId="1" applyFont="1" applyFill="1" applyBorder="1" applyAlignment="1">
      <alignment horizontal="center"/>
    </xf>
    <xf numFmtId="0" fontId="5" fillId="2" borderId="5" xfId="1" applyFont="1" applyFill="1" applyBorder="1" applyAlignment="1">
      <alignment horizontal="center"/>
    </xf>
  </cellXfs>
  <cellStyles count="4">
    <cellStyle name="Comma 2" xfId="2" xr:uid="{00000000-0005-0000-0000-000000000000}"/>
    <cellStyle name="Currency 2" xfId="3" xr:uid="{00000000-0005-0000-0000-000001000000}"/>
    <cellStyle name="Normal" xfId="0" builtinId="0"/>
    <cellStyle name="Normal 2"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abSelected="1" zoomScaleNormal="100" zoomScaleSheetLayoutView="100" workbookViewId="0">
      <selection activeCell="D17" sqref="D17"/>
    </sheetView>
  </sheetViews>
  <sheetFormatPr defaultRowHeight="15" x14ac:dyDescent="0.25"/>
  <cols>
    <col min="1" max="1" width="19.140625" customWidth="1"/>
    <col min="2" max="7" width="15.140625" customWidth="1"/>
  </cols>
  <sheetData>
    <row r="1" spans="1:7" x14ac:dyDescent="0.25">
      <c r="A1" s="55" t="s">
        <v>11</v>
      </c>
      <c r="B1" s="55"/>
      <c r="C1" s="55"/>
      <c r="D1" s="55"/>
      <c r="E1" s="55"/>
      <c r="F1" s="55"/>
      <c r="G1" s="55"/>
    </row>
    <row r="2" spans="1:7" x14ac:dyDescent="0.25">
      <c r="A2" s="55" t="s">
        <v>0</v>
      </c>
      <c r="B2" s="55"/>
      <c r="C2" s="55"/>
      <c r="D2" s="55"/>
      <c r="E2" s="55"/>
      <c r="F2" s="55"/>
      <c r="G2" s="55"/>
    </row>
    <row r="3" spans="1:7" x14ac:dyDescent="0.25">
      <c r="A3" s="55" t="s">
        <v>22</v>
      </c>
      <c r="B3" s="55"/>
      <c r="C3" s="55"/>
      <c r="D3" s="55"/>
      <c r="E3" s="55"/>
      <c r="F3" s="55"/>
      <c r="G3" s="55"/>
    </row>
    <row r="4" spans="1:7" x14ac:dyDescent="0.25">
      <c r="A4" s="2"/>
      <c r="B4" s="1"/>
      <c r="C4" s="1"/>
      <c r="D4" s="1"/>
      <c r="E4" s="1"/>
      <c r="F4" s="1"/>
      <c r="G4" s="1"/>
    </row>
    <row r="5" spans="1:7" ht="15.75" thickBot="1" x14ac:dyDescent="0.3">
      <c r="A5" s="3"/>
      <c r="B5" s="9" t="s">
        <v>13</v>
      </c>
      <c r="C5" s="9" t="s">
        <v>15</v>
      </c>
      <c r="D5" s="9" t="s">
        <v>18</v>
      </c>
      <c r="E5" s="9" t="s">
        <v>19</v>
      </c>
      <c r="F5" s="9" t="s">
        <v>21</v>
      </c>
      <c r="G5" s="9" t="s">
        <v>23</v>
      </c>
    </row>
    <row r="6" spans="1:7" x14ac:dyDescent="0.25">
      <c r="A6" s="2" t="s">
        <v>1</v>
      </c>
      <c r="B6" s="1"/>
      <c r="C6" s="1"/>
      <c r="D6" s="1"/>
      <c r="E6" s="1"/>
      <c r="F6" s="1"/>
      <c r="G6" s="1"/>
    </row>
    <row r="7" spans="1:7" x14ac:dyDescent="0.25">
      <c r="A7" s="1" t="s">
        <v>2</v>
      </c>
      <c r="B7" s="5">
        <v>1548</v>
      </c>
      <c r="C7" s="5">
        <f t="shared" ref="C7:G8" si="0">ROUND(B7*1.05,0)</f>
        <v>1625</v>
      </c>
      <c r="D7" s="5">
        <f t="shared" si="0"/>
        <v>1706</v>
      </c>
      <c r="E7" s="5">
        <f t="shared" si="0"/>
        <v>1791</v>
      </c>
      <c r="F7" s="5">
        <f t="shared" si="0"/>
        <v>1881</v>
      </c>
      <c r="G7" s="5">
        <f t="shared" si="0"/>
        <v>1975</v>
      </c>
    </row>
    <row r="8" spans="1:7" x14ac:dyDescent="0.25">
      <c r="A8" s="1" t="s">
        <v>3</v>
      </c>
      <c r="B8" s="5">
        <v>1548</v>
      </c>
      <c r="C8" s="5">
        <f t="shared" si="0"/>
        <v>1625</v>
      </c>
      <c r="D8" s="5">
        <f t="shared" si="0"/>
        <v>1706</v>
      </c>
      <c r="E8" s="5">
        <f t="shared" si="0"/>
        <v>1791</v>
      </c>
      <c r="F8" s="5">
        <f t="shared" si="0"/>
        <v>1881</v>
      </c>
      <c r="G8" s="5">
        <f t="shared" si="0"/>
        <v>1975</v>
      </c>
    </row>
    <row r="9" spans="1:7" ht="15.75" thickBot="1" x14ac:dyDescent="0.3">
      <c r="A9" s="1" t="s">
        <v>4</v>
      </c>
      <c r="B9" s="7">
        <v>0</v>
      </c>
      <c r="C9" s="7">
        <v>0</v>
      </c>
      <c r="D9" s="7">
        <v>0</v>
      </c>
      <c r="E9" s="7">
        <v>0</v>
      </c>
      <c r="F9" s="7">
        <v>0</v>
      </c>
      <c r="G9" s="7">
        <v>0</v>
      </c>
    </row>
    <row r="10" spans="1:7" x14ac:dyDescent="0.25">
      <c r="A10" s="4" t="s">
        <v>5</v>
      </c>
      <c r="B10" s="8">
        <f>B7+B8</f>
        <v>3096</v>
      </c>
      <c r="C10" s="8">
        <f t="shared" ref="C10:G10" si="1">C7+C8</f>
        <v>3250</v>
      </c>
      <c r="D10" s="8">
        <f t="shared" si="1"/>
        <v>3412</v>
      </c>
      <c r="E10" s="8">
        <f t="shared" si="1"/>
        <v>3582</v>
      </c>
      <c r="F10" s="8">
        <f t="shared" si="1"/>
        <v>3762</v>
      </c>
      <c r="G10" s="8">
        <f t="shared" si="1"/>
        <v>3950</v>
      </c>
    </row>
    <row r="11" spans="1:7" x14ac:dyDescent="0.25">
      <c r="A11" s="1"/>
      <c r="B11" s="6"/>
      <c r="C11" s="6"/>
      <c r="D11" s="6"/>
      <c r="E11" s="6"/>
      <c r="F11" s="6"/>
      <c r="G11" s="6"/>
    </row>
    <row r="12" spans="1:7" s="50" customFormat="1" ht="20.25" customHeight="1" x14ac:dyDescent="0.25">
      <c r="A12" s="56" t="s">
        <v>17</v>
      </c>
      <c r="B12" s="57"/>
      <c r="C12" s="57"/>
      <c r="D12" s="57"/>
      <c r="E12" s="57"/>
      <c r="F12" s="57"/>
      <c r="G12" s="58"/>
    </row>
    <row r="13" spans="1:7" x14ac:dyDescent="0.25">
      <c r="A13" s="31" t="s">
        <v>6</v>
      </c>
      <c r="B13" s="32"/>
      <c r="C13" s="32"/>
      <c r="D13" s="32"/>
      <c r="E13" s="32"/>
      <c r="F13" s="32"/>
      <c r="G13" s="33"/>
    </row>
    <row r="14" spans="1:7" x14ac:dyDescent="0.25">
      <c r="A14" s="34" t="s">
        <v>2</v>
      </c>
      <c r="B14" s="35">
        <v>5330</v>
      </c>
      <c r="C14" s="35">
        <f>ROUND(B14*1.04,0)</f>
        <v>5543</v>
      </c>
      <c r="D14" s="35">
        <f t="shared" ref="D14:G14" si="2">ROUND(C14*1.04,0)</f>
        <v>5765</v>
      </c>
      <c r="E14" s="35">
        <f t="shared" si="2"/>
        <v>5996</v>
      </c>
      <c r="F14" s="35">
        <f t="shared" si="2"/>
        <v>6236</v>
      </c>
      <c r="G14" s="36">
        <f t="shared" si="2"/>
        <v>6485</v>
      </c>
    </row>
    <row r="15" spans="1:7" x14ac:dyDescent="0.25">
      <c r="A15" s="34" t="s">
        <v>3</v>
      </c>
      <c r="B15" s="32">
        <v>5330</v>
      </c>
      <c r="C15" s="35">
        <f>ROUND(B15*1.04,0)</f>
        <v>5543</v>
      </c>
      <c r="D15" s="35">
        <f t="shared" ref="D15:G15" si="3">ROUND(C15*1.04,0)</f>
        <v>5765</v>
      </c>
      <c r="E15" s="35">
        <f t="shared" si="3"/>
        <v>5996</v>
      </c>
      <c r="F15" s="35">
        <f t="shared" si="3"/>
        <v>6236</v>
      </c>
      <c r="G15" s="36">
        <f t="shared" si="3"/>
        <v>6485</v>
      </c>
    </row>
    <row r="16" spans="1:7" ht="15.75" thickBot="1" x14ac:dyDescent="0.3">
      <c r="A16" s="34" t="s">
        <v>4</v>
      </c>
      <c r="B16" s="37">
        <v>2331</v>
      </c>
      <c r="C16" s="38">
        <f>ROUND(B16*1.04,0)</f>
        <v>2424</v>
      </c>
      <c r="D16" s="38">
        <f t="shared" ref="D16:G16" si="4">ROUND(C16*1.04,0)</f>
        <v>2521</v>
      </c>
      <c r="E16" s="38">
        <f t="shared" si="4"/>
        <v>2622</v>
      </c>
      <c r="F16" s="38">
        <f t="shared" si="4"/>
        <v>2727</v>
      </c>
      <c r="G16" s="39">
        <f t="shared" si="4"/>
        <v>2836</v>
      </c>
    </row>
    <row r="17" spans="1:7" x14ac:dyDescent="0.25">
      <c r="A17" s="40" t="s">
        <v>7</v>
      </c>
      <c r="B17" s="41">
        <f>B14+B15+B16</f>
        <v>12991</v>
      </c>
      <c r="C17" s="41">
        <f t="shared" ref="C17:G17" si="5">C14+C15+C16</f>
        <v>13510</v>
      </c>
      <c r="D17" s="41">
        <f t="shared" si="5"/>
        <v>14051</v>
      </c>
      <c r="E17" s="41">
        <f t="shared" si="5"/>
        <v>14614</v>
      </c>
      <c r="F17" s="41">
        <f t="shared" si="5"/>
        <v>15199</v>
      </c>
      <c r="G17" s="42">
        <f t="shared" si="5"/>
        <v>15806</v>
      </c>
    </row>
    <row r="18" spans="1:7" x14ac:dyDescent="0.25">
      <c r="A18" s="31"/>
      <c r="B18" s="43"/>
      <c r="C18" s="43"/>
      <c r="D18" s="43"/>
      <c r="E18" s="43"/>
      <c r="F18" s="43"/>
      <c r="G18" s="44"/>
    </row>
    <row r="19" spans="1:7" ht="15.75" thickBot="1" x14ac:dyDescent="0.3">
      <c r="A19" s="40" t="s">
        <v>8</v>
      </c>
      <c r="B19" s="45">
        <f>B10+B14+B15</f>
        <v>13756</v>
      </c>
      <c r="C19" s="45">
        <f t="shared" ref="C19:G19" si="6">C10+C14+C15</f>
        <v>14336</v>
      </c>
      <c r="D19" s="45">
        <f t="shared" si="6"/>
        <v>14942</v>
      </c>
      <c r="E19" s="45">
        <f t="shared" si="6"/>
        <v>15574</v>
      </c>
      <c r="F19" s="45">
        <f t="shared" si="6"/>
        <v>16234</v>
      </c>
      <c r="G19" s="46">
        <f t="shared" si="6"/>
        <v>16920</v>
      </c>
    </row>
    <row r="20" spans="1:7" ht="16.5" thickTop="1" thickBot="1" x14ac:dyDescent="0.3">
      <c r="A20" s="40"/>
      <c r="B20" s="45"/>
      <c r="C20" s="45"/>
      <c r="D20" s="45"/>
      <c r="E20" s="45"/>
      <c r="F20" s="45"/>
      <c r="G20" s="46"/>
    </row>
    <row r="21" spans="1:7" ht="15.75" thickTop="1" x14ac:dyDescent="0.25">
      <c r="A21" s="47" t="s">
        <v>9</v>
      </c>
      <c r="B21" s="48">
        <f>B10+B17</f>
        <v>16087</v>
      </c>
      <c r="C21" s="48">
        <f t="shared" ref="C21:G21" si="7">C10+C17</f>
        <v>16760</v>
      </c>
      <c r="D21" s="48">
        <f t="shared" si="7"/>
        <v>17463</v>
      </c>
      <c r="E21" s="48">
        <f t="shared" si="7"/>
        <v>18196</v>
      </c>
      <c r="F21" s="48">
        <f t="shared" si="7"/>
        <v>18961</v>
      </c>
      <c r="G21" s="49">
        <f t="shared" si="7"/>
        <v>19756</v>
      </c>
    </row>
    <row r="22" spans="1:7" x14ac:dyDescent="0.25">
      <c r="A22" s="12"/>
      <c r="B22" s="11"/>
      <c r="C22" s="11"/>
      <c r="D22" s="11"/>
      <c r="E22" s="11"/>
      <c r="F22" s="11"/>
      <c r="G22" s="11"/>
    </row>
    <row r="23" spans="1:7" s="51" customFormat="1" ht="20.25" customHeight="1" x14ac:dyDescent="0.25">
      <c r="A23" s="59" t="s">
        <v>16</v>
      </c>
      <c r="B23" s="60"/>
      <c r="C23" s="60"/>
      <c r="D23" s="60"/>
      <c r="E23" s="60"/>
      <c r="F23" s="60"/>
      <c r="G23" s="61"/>
    </row>
    <row r="24" spans="1:7" x14ac:dyDescent="0.25">
      <c r="A24" s="13" t="s">
        <v>6</v>
      </c>
      <c r="B24" s="14"/>
      <c r="C24" s="14"/>
      <c r="D24" s="14"/>
      <c r="E24" s="14"/>
      <c r="F24" s="14"/>
      <c r="G24" s="15"/>
    </row>
    <row r="25" spans="1:7" x14ac:dyDescent="0.25">
      <c r="A25" s="16" t="s">
        <v>2</v>
      </c>
      <c r="B25" s="17">
        <v>5511</v>
      </c>
      <c r="C25" s="17">
        <f>ROUND(B25*1.04,0)</f>
        <v>5731</v>
      </c>
      <c r="D25" s="17">
        <f t="shared" ref="D25:D27" si="8">ROUND(C25*1.04,0)</f>
        <v>5960</v>
      </c>
      <c r="E25" s="17">
        <f t="shared" ref="E25:E27" si="9">ROUND(D25*1.04,0)</f>
        <v>6198</v>
      </c>
      <c r="F25" s="17">
        <f t="shared" ref="F25:F27" si="10">ROUND(E25*1.04,0)</f>
        <v>6446</v>
      </c>
      <c r="G25" s="18">
        <f t="shared" ref="G25:G27" si="11">ROUND(F25*1.04,0)</f>
        <v>6704</v>
      </c>
    </row>
    <row r="26" spans="1:7" x14ac:dyDescent="0.25">
      <c r="A26" s="16" t="s">
        <v>3</v>
      </c>
      <c r="B26" s="14">
        <v>5511</v>
      </c>
      <c r="C26" s="17">
        <f>ROUND(B26*1.04,0)</f>
        <v>5731</v>
      </c>
      <c r="D26" s="17">
        <f t="shared" si="8"/>
        <v>5960</v>
      </c>
      <c r="E26" s="17">
        <f t="shared" si="9"/>
        <v>6198</v>
      </c>
      <c r="F26" s="17">
        <f t="shared" si="10"/>
        <v>6446</v>
      </c>
      <c r="G26" s="18">
        <f t="shared" si="11"/>
        <v>6704</v>
      </c>
    </row>
    <row r="27" spans="1:7" ht="15.75" thickBot="1" x14ac:dyDescent="0.3">
      <c r="A27" s="16" t="s">
        <v>4</v>
      </c>
      <c r="B27" s="19">
        <v>2331</v>
      </c>
      <c r="C27" s="20">
        <f>ROUND(B27*1.04,0)</f>
        <v>2424</v>
      </c>
      <c r="D27" s="20">
        <f t="shared" si="8"/>
        <v>2521</v>
      </c>
      <c r="E27" s="20">
        <f t="shared" si="9"/>
        <v>2622</v>
      </c>
      <c r="F27" s="20">
        <f t="shared" si="10"/>
        <v>2727</v>
      </c>
      <c r="G27" s="21">
        <f t="shared" si="11"/>
        <v>2836</v>
      </c>
    </row>
    <row r="28" spans="1:7" x14ac:dyDescent="0.25">
      <c r="A28" s="22" t="s">
        <v>7</v>
      </c>
      <c r="B28" s="23">
        <f>B25+B26+B27</f>
        <v>13353</v>
      </c>
      <c r="C28" s="23">
        <f t="shared" ref="C28:G28" si="12">C25+C26+C27</f>
        <v>13886</v>
      </c>
      <c r="D28" s="23">
        <f t="shared" si="12"/>
        <v>14441</v>
      </c>
      <c r="E28" s="23">
        <f t="shared" si="12"/>
        <v>15018</v>
      </c>
      <c r="F28" s="23">
        <f t="shared" si="12"/>
        <v>15619</v>
      </c>
      <c r="G28" s="24">
        <f t="shared" si="12"/>
        <v>16244</v>
      </c>
    </row>
    <row r="29" spans="1:7" x14ac:dyDescent="0.25">
      <c r="A29" s="13"/>
      <c r="B29" s="25"/>
      <c r="C29" s="25"/>
      <c r="D29" s="25"/>
      <c r="E29" s="25"/>
      <c r="F29" s="25"/>
      <c r="G29" s="26"/>
    </row>
    <row r="30" spans="1:7" ht="15.75" thickBot="1" x14ac:dyDescent="0.3">
      <c r="A30" s="22" t="s">
        <v>8</v>
      </c>
      <c r="B30" s="27">
        <f>B10+B25+B26</f>
        <v>14118</v>
      </c>
      <c r="C30" s="27">
        <f t="shared" ref="C30:G30" si="13">C10+C25+C26</f>
        <v>14712</v>
      </c>
      <c r="D30" s="27">
        <f t="shared" si="13"/>
        <v>15332</v>
      </c>
      <c r="E30" s="27">
        <f t="shared" si="13"/>
        <v>15978</v>
      </c>
      <c r="F30" s="27">
        <f t="shared" si="13"/>
        <v>16654</v>
      </c>
      <c r="G30" s="27">
        <f t="shared" si="13"/>
        <v>17358</v>
      </c>
    </row>
    <row r="31" spans="1:7" ht="16.5" thickTop="1" thickBot="1" x14ac:dyDescent="0.3">
      <c r="A31" s="22"/>
      <c r="B31" s="27"/>
      <c r="C31" s="27"/>
      <c r="D31" s="27"/>
      <c r="E31" s="27"/>
      <c r="F31" s="27"/>
      <c r="G31" s="28"/>
    </row>
    <row r="32" spans="1:7" ht="15.75" thickTop="1" x14ac:dyDescent="0.25">
      <c r="A32" s="29" t="s">
        <v>9</v>
      </c>
      <c r="B32" s="30">
        <f>B10+B28</f>
        <v>16449</v>
      </c>
      <c r="C32" s="30">
        <f t="shared" ref="C32:G32" si="14">C10+C28</f>
        <v>17136</v>
      </c>
      <c r="D32" s="30">
        <f t="shared" si="14"/>
        <v>17853</v>
      </c>
      <c r="E32" s="30">
        <f t="shared" si="14"/>
        <v>18600</v>
      </c>
      <c r="F32" s="30">
        <f t="shared" si="14"/>
        <v>19381</v>
      </c>
      <c r="G32" s="30">
        <f t="shared" si="14"/>
        <v>20194</v>
      </c>
    </row>
    <row r="33" spans="1:7" ht="51.75" customHeight="1" x14ac:dyDescent="0.25">
      <c r="A33" s="52" t="s">
        <v>12</v>
      </c>
      <c r="B33" s="52"/>
      <c r="C33" s="52"/>
      <c r="D33" s="52"/>
      <c r="E33" s="52"/>
      <c r="F33" s="52"/>
      <c r="G33" s="52"/>
    </row>
    <row r="34" spans="1:7" x14ac:dyDescent="0.25">
      <c r="A34" s="54" t="s">
        <v>24</v>
      </c>
      <c r="B34" s="54"/>
      <c r="C34" s="54"/>
      <c r="D34" s="54"/>
      <c r="E34" s="54"/>
      <c r="F34" s="54"/>
      <c r="G34" s="54"/>
    </row>
    <row r="35" spans="1:7" x14ac:dyDescent="0.25">
      <c r="A35" s="53"/>
      <c r="B35" s="54"/>
      <c r="C35" s="54"/>
      <c r="D35" s="54"/>
      <c r="E35" s="54"/>
      <c r="F35" s="54"/>
      <c r="G35" s="54"/>
    </row>
    <row r="36" spans="1:7" ht="33" customHeight="1" x14ac:dyDescent="0.25">
      <c r="A36" s="53" t="s">
        <v>10</v>
      </c>
      <c r="B36" s="54"/>
      <c r="C36" s="54"/>
      <c r="D36" s="54"/>
      <c r="E36" s="54"/>
      <c r="F36" s="54"/>
      <c r="G36" s="54"/>
    </row>
    <row r="38" spans="1:7" ht="45" customHeight="1" x14ac:dyDescent="0.25">
      <c r="A38" s="52" t="s">
        <v>20</v>
      </c>
      <c r="B38" s="52"/>
      <c r="C38" s="52"/>
      <c r="D38" s="52"/>
      <c r="E38" s="52"/>
      <c r="F38" s="52"/>
      <c r="G38" s="52"/>
    </row>
    <row r="39" spans="1:7" ht="15.75" customHeight="1" x14ac:dyDescent="0.25">
      <c r="A39" s="10"/>
      <c r="B39" s="10"/>
      <c r="C39" s="10"/>
      <c r="D39" s="10"/>
      <c r="E39" s="10"/>
      <c r="F39" s="10"/>
      <c r="G39" s="10"/>
    </row>
    <row r="40" spans="1:7" ht="30.75" customHeight="1" x14ac:dyDescent="0.25">
      <c r="A40" s="52" t="s">
        <v>14</v>
      </c>
      <c r="B40" s="52"/>
      <c r="C40" s="52"/>
      <c r="D40" s="52"/>
      <c r="E40" s="52"/>
      <c r="F40" s="52"/>
      <c r="G40" s="52"/>
    </row>
  </sheetData>
  <mergeCells count="11">
    <mergeCell ref="A40:G40"/>
    <mergeCell ref="A38:G38"/>
    <mergeCell ref="A36:G36"/>
    <mergeCell ref="A35:G35"/>
    <mergeCell ref="A1:G1"/>
    <mergeCell ref="A3:G3"/>
    <mergeCell ref="A2:G2"/>
    <mergeCell ref="A33:G33"/>
    <mergeCell ref="A34:G34"/>
    <mergeCell ref="A12:G12"/>
    <mergeCell ref="A23:G23"/>
  </mergeCells>
  <printOptions gridLines="1"/>
  <pageMargins left="0.7" right="0.7" top="0.75" bottom="0.75" header="0.3" footer="0.3"/>
  <pageSetup scale="82"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Controllers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Cook</dc:creator>
  <cp:lastModifiedBy>Landis, Joy</cp:lastModifiedBy>
  <cp:lastPrinted>2017-06-30T16:21:33Z</cp:lastPrinted>
  <dcterms:created xsi:type="dcterms:W3CDTF">2011-06-17T17:52:35Z</dcterms:created>
  <dcterms:modified xsi:type="dcterms:W3CDTF">2021-11-01T18:15:31Z</dcterms:modified>
</cp:coreProperties>
</file>